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willing/Library/Mobile Documents/com~apple~CloudDocs/All Things Wood Art/Technical Shop/"/>
    </mc:Choice>
  </mc:AlternateContent>
  <xr:revisionPtr revIDLastSave="0" documentId="13_ncr:1_{940D2972-EF83-CF44-BAFD-477B0CA8C144}" xr6:coauthVersionLast="31" xr6:coauthVersionMax="31" xr10:uidLastSave="{00000000-0000-0000-0000-000000000000}"/>
  <bookViews>
    <workbookView xWindow="160" yWindow="600" windowWidth="28900" windowHeight="18360" xr2:uid="{B1C3DA91-BDE6-9243-994F-E7838F4B626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L25" i="1"/>
  <c r="L20" i="1"/>
  <c r="L21" i="1"/>
  <c r="L19" i="1"/>
  <c r="P12" i="1"/>
  <c r="O12" i="1"/>
  <c r="M12" i="1" l="1"/>
  <c r="M5" i="1"/>
  <c r="M6" i="1"/>
  <c r="M7" i="1"/>
  <c r="M4" i="1"/>
  <c r="E25" i="1"/>
  <c r="E26" i="1"/>
  <c r="E27" i="1"/>
  <c r="E28" i="1"/>
  <c r="B19" i="1"/>
  <c r="C19" i="1" s="1"/>
  <c r="D19" i="1" s="1"/>
  <c r="B20" i="1"/>
  <c r="C20" i="1" s="1"/>
  <c r="D20" i="1" s="1"/>
  <c r="B21" i="1"/>
  <c r="C21" i="1" s="1"/>
  <c r="D21" i="1" s="1"/>
  <c r="B22" i="1"/>
  <c r="C22" i="1" s="1"/>
  <c r="D22" i="1" s="1"/>
  <c r="B23" i="1"/>
  <c r="C23" i="1" s="1"/>
  <c r="D23" i="1" s="1"/>
  <c r="B24" i="1"/>
  <c r="B25" i="1"/>
  <c r="C25" i="1" s="1"/>
  <c r="D25" i="1" s="1"/>
  <c r="F25" i="1" s="1"/>
  <c r="G25" i="1" s="1"/>
  <c r="H25" i="1" s="1"/>
  <c r="B26" i="1"/>
  <c r="C26" i="1" s="1"/>
  <c r="D26" i="1" s="1"/>
  <c r="B27" i="1"/>
  <c r="C27" i="1" s="1"/>
  <c r="D27" i="1" s="1"/>
  <c r="B28" i="1"/>
  <c r="C28" i="1" s="1"/>
  <c r="D28" i="1" s="1"/>
  <c r="F28" i="1" s="1"/>
  <c r="G28" i="1" s="1"/>
  <c r="H28" i="1" s="1"/>
  <c r="E19" i="1"/>
  <c r="E20" i="1"/>
  <c r="E21" i="1"/>
  <c r="E22" i="1"/>
  <c r="E23" i="1"/>
  <c r="E24" i="1"/>
  <c r="E18" i="1"/>
  <c r="C24" i="1"/>
  <c r="D24" i="1" s="1"/>
  <c r="A18" i="1"/>
  <c r="B18" i="1" s="1"/>
  <c r="C18" i="1" s="1"/>
  <c r="D18" i="1" s="1"/>
  <c r="B16" i="1"/>
  <c r="E6" i="1"/>
  <c r="A7" i="1"/>
  <c r="A8" i="1"/>
  <c r="A9" i="1"/>
  <c r="A10" i="1"/>
  <c r="A11" i="1"/>
  <c r="A12" i="1"/>
  <c r="A6" i="1"/>
  <c r="B4" i="1"/>
  <c r="B8" i="1" s="1"/>
  <c r="C8" i="1" s="1"/>
  <c r="D8" i="1" s="1"/>
  <c r="F8" i="1" s="1"/>
  <c r="G8" i="1" s="1"/>
  <c r="H8" i="1" s="1"/>
  <c r="F19" i="1" l="1"/>
  <c r="G19" i="1" s="1"/>
  <c r="H19" i="1" s="1"/>
  <c r="F26" i="1"/>
  <c r="G26" i="1" s="1"/>
  <c r="H26" i="1" s="1"/>
  <c r="B7" i="1"/>
  <c r="C7" i="1" s="1"/>
  <c r="D7" i="1" s="1"/>
  <c r="F7" i="1" s="1"/>
  <c r="G7" i="1" s="1"/>
  <c r="H7" i="1" s="1"/>
  <c r="B11" i="1"/>
  <c r="C11" i="1" s="1"/>
  <c r="D11" i="1" s="1"/>
  <c r="F11" i="1" s="1"/>
  <c r="G11" i="1" s="1"/>
  <c r="H11" i="1" s="1"/>
  <c r="B9" i="1"/>
  <c r="C9" i="1" s="1"/>
  <c r="D9" i="1" s="1"/>
  <c r="F9" i="1" s="1"/>
  <c r="G9" i="1" s="1"/>
  <c r="H9" i="1" s="1"/>
  <c r="B6" i="1"/>
  <c r="C6" i="1" s="1"/>
  <c r="D6" i="1" s="1"/>
  <c r="F6" i="1" s="1"/>
  <c r="G6" i="1" s="1"/>
  <c r="H6" i="1" s="1"/>
  <c r="B12" i="1"/>
  <c r="B10" i="1"/>
  <c r="F27" i="1"/>
  <c r="G27" i="1" s="1"/>
  <c r="H27" i="1" s="1"/>
  <c r="F20" i="1"/>
  <c r="G20" i="1" s="1"/>
  <c r="H20" i="1" s="1"/>
  <c r="F22" i="1"/>
  <c r="G22" i="1" s="1"/>
  <c r="H22" i="1" s="1"/>
  <c r="F24" i="1"/>
  <c r="G24" i="1" s="1"/>
  <c r="H24" i="1" s="1"/>
  <c r="F21" i="1"/>
  <c r="G21" i="1" s="1"/>
  <c r="H21" i="1" s="1"/>
  <c r="F23" i="1"/>
  <c r="G23" i="1" s="1"/>
  <c r="H23" i="1" s="1"/>
  <c r="F18" i="1"/>
  <c r="G18" i="1" s="1"/>
  <c r="H18" i="1" s="1"/>
  <c r="C12" i="1" l="1"/>
  <c r="D12" i="1" s="1"/>
  <c r="F12" i="1" s="1"/>
  <c r="G12" i="1" s="1"/>
  <c r="H12" i="1" s="1"/>
  <c r="C10" i="1"/>
  <c r="D10" i="1" s="1"/>
  <c r="F10" i="1" s="1"/>
  <c r="G10" i="1" s="1"/>
  <c r="H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Willing</author>
  </authors>
  <commentList>
    <comment ref="J15" authorId="0" shapeId="0" xr:uid="{62F2AE1D-4AF3-8644-9624-9F2A632EB4BF}">
      <text>
        <r>
          <rPr>
            <b/>
            <sz val="10"/>
            <color rgb="FF000000"/>
            <rFont val="Tahoma"/>
            <family val="2"/>
          </rPr>
          <t>Thomas Willing: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Note: This is an index, not an RPM Setting!
</t>
        </r>
        <r>
          <rPr>
            <sz val="10"/>
            <color rgb="FF000000"/>
            <rFont val="Tahoma"/>
            <family val="2"/>
          </rPr>
          <t>The optimum safe index range is between 6000 and 9000. Below 6000, catches are more likely; Above 9000, machine, material, and tool failure, heat, etc. become issues.</t>
        </r>
      </text>
    </comment>
  </commentList>
</comments>
</file>

<file path=xl/sharedStrings.xml><?xml version="1.0" encoding="utf-8"?>
<sst xmlns="http://schemas.openxmlformats.org/spreadsheetml/2006/main" count="39" uniqueCount="27">
  <si>
    <t>FPM</t>
  </si>
  <si>
    <t>RPM</t>
  </si>
  <si>
    <t>FPR</t>
  </si>
  <si>
    <t>MPH</t>
  </si>
  <si>
    <t>FPH</t>
  </si>
  <si>
    <t>diam"</t>
  </si>
  <si>
    <t>radius"</t>
  </si>
  <si>
    <t>Circum"</t>
  </si>
  <si>
    <t>Table 2.</t>
  </si>
  <si>
    <t>Table 1.</t>
  </si>
  <si>
    <t>Motor RPM</t>
  </si>
  <si>
    <t>Motor Pulley Dia.</t>
  </si>
  <si>
    <t>Spindle RPM</t>
  </si>
  <si>
    <t>Wheel RPM</t>
  </si>
  <si>
    <t>Blade FPM</t>
  </si>
  <si>
    <t>Motor to Spindle RPM via Step Pulleys</t>
  </si>
  <si>
    <t>Woodturning Surface Feed Rate</t>
  </si>
  <si>
    <t>Spindle Pulley Dia.</t>
  </si>
  <si>
    <t>Wheel Dia.</t>
  </si>
  <si>
    <t>Band Saw Blade Speed Calculator</t>
  </si>
  <si>
    <t>Wheel Pulley Dia.</t>
  </si>
  <si>
    <t>Dale Nish's Safe Turning Speed Index</t>
  </si>
  <si>
    <t>Workpiece Diameter"</t>
  </si>
  <si>
    <t>Optimum Index Figure:</t>
  </si>
  <si>
    <t>6000 - 9000</t>
  </si>
  <si>
    <t>Min.</t>
  </si>
  <si>
    <t>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</si>
</sst>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1" xfId="0" applyNumberFormat="1" applyFill="1" applyBorder="1"/>
    <xf numFmtId="4" fontId="0" fillId="0" borderId="0" xfId="0" applyNumberFormat="1" applyFill="1" applyBorder="1"/>
    <xf numFmtId="4" fontId="0" fillId="0" borderId="1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1" xfId="0" applyNumberFormat="1" applyFont="1" applyBorder="1"/>
    <xf numFmtId="4" fontId="2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AD0B-C188-1A43-902E-69795A29F04C}">
  <dimension ref="A1:P43"/>
  <sheetViews>
    <sheetView tabSelected="1" topLeftCell="A2" workbookViewId="0">
      <selection activeCell="L39" sqref="L39"/>
    </sheetView>
  </sheetViews>
  <sheetFormatPr baseColWidth="10" defaultRowHeight="16" x14ac:dyDescent="0.2"/>
  <cols>
    <col min="1" max="8" width="14.1640625" style="2" customWidth="1"/>
    <col min="9" max="9" width="10.83203125" style="2"/>
    <col min="10" max="14" width="19.33203125" style="2" customWidth="1"/>
    <col min="15" max="16384" width="10.83203125" style="2"/>
  </cols>
  <sheetData>
    <row r="1" spans="1:16" x14ac:dyDescent="0.2">
      <c r="A1" s="2" t="s">
        <v>16</v>
      </c>
    </row>
    <row r="2" spans="1:16" x14ac:dyDescent="0.2">
      <c r="A2" s="1" t="s">
        <v>9</v>
      </c>
      <c r="B2" s="1"/>
      <c r="C2" s="1"/>
      <c r="D2" s="1"/>
      <c r="E2" s="1"/>
      <c r="F2" s="1"/>
      <c r="G2" s="1"/>
      <c r="H2" s="1"/>
      <c r="J2" s="1" t="s">
        <v>15</v>
      </c>
      <c r="K2" s="1"/>
      <c r="L2" s="1"/>
      <c r="M2" s="1"/>
    </row>
    <row r="3" spans="1:16" s="4" customFormat="1" x14ac:dyDescent="0.2">
      <c r="A3" s="3" t="s">
        <v>5</v>
      </c>
      <c r="B3" s="3" t="s">
        <v>6</v>
      </c>
      <c r="C3" s="3" t="s">
        <v>7</v>
      </c>
      <c r="D3" s="3" t="s">
        <v>2</v>
      </c>
      <c r="E3" s="3" t="s">
        <v>1</v>
      </c>
      <c r="F3" s="3" t="s">
        <v>0</v>
      </c>
      <c r="G3" s="3" t="s">
        <v>4</v>
      </c>
      <c r="H3" s="3" t="s">
        <v>3</v>
      </c>
      <c r="J3" s="5" t="s">
        <v>10</v>
      </c>
      <c r="K3" s="5" t="s">
        <v>11</v>
      </c>
      <c r="L3" s="5" t="s">
        <v>17</v>
      </c>
      <c r="M3" s="5" t="s">
        <v>12</v>
      </c>
      <c r="N3" s="6"/>
    </row>
    <row r="4" spans="1:16" x14ac:dyDescent="0.2">
      <c r="A4" s="1">
        <v>2</v>
      </c>
      <c r="B4" s="1">
        <f>A4*0.5</f>
        <v>1</v>
      </c>
      <c r="C4" s="1"/>
      <c r="D4" s="1"/>
      <c r="E4" s="1">
        <v>1000</v>
      </c>
      <c r="F4" s="1"/>
      <c r="G4" s="1"/>
      <c r="H4" s="1"/>
      <c r="J4" s="5">
        <v>1725</v>
      </c>
      <c r="K4" s="5">
        <v>3.625</v>
      </c>
      <c r="L4" s="5">
        <v>1.5</v>
      </c>
      <c r="M4" s="5">
        <f>J4*K4/L4</f>
        <v>4168.75</v>
      </c>
      <c r="N4" s="6"/>
    </row>
    <row r="5" spans="1:16" x14ac:dyDescent="0.2">
      <c r="A5" s="1"/>
      <c r="B5" s="1"/>
      <c r="C5" s="1"/>
      <c r="D5" s="1"/>
      <c r="E5" s="1"/>
      <c r="F5" s="1"/>
      <c r="G5" s="1"/>
      <c r="H5" s="1"/>
      <c r="J5" s="5">
        <v>1725</v>
      </c>
      <c r="K5" s="5">
        <v>3</v>
      </c>
      <c r="L5" s="5">
        <v>2.25</v>
      </c>
      <c r="M5" s="5">
        <f t="shared" ref="M5:M7" si="0">J5*K5/L5</f>
        <v>2300</v>
      </c>
      <c r="N5" s="6"/>
    </row>
    <row r="6" spans="1:16" x14ac:dyDescent="0.2">
      <c r="A6" s="1">
        <f>$A$4</f>
        <v>2</v>
      </c>
      <c r="B6" s="1">
        <f>$B$4</f>
        <v>1</v>
      </c>
      <c r="C6" s="1">
        <f>PI()*2*B6</f>
        <v>6.2831853071795862</v>
      </c>
      <c r="D6" s="1">
        <f>C6/12</f>
        <v>0.52359877559829882</v>
      </c>
      <c r="E6" s="1">
        <f>E4</f>
        <v>1000</v>
      </c>
      <c r="F6" s="1">
        <f>E6*D6</f>
        <v>523.59877559829886</v>
      </c>
      <c r="G6" s="1">
        <f>F6*60</f>
        <v>31415.926535897932</v>
      </c>
      <c r="H6" s="1">
        <f>G6/5280</f>
        <v>5.949986086344305</v>
      </c>
      <c r="J6" s="5">
        <v>1725</v>
      </c>
      <c r="K6" s="5">
        <v>2.25</v>
      </c>
      <c r="L6" s="5">
        <v>3</v>
      </c>
      <c r="M6" s="5">
        <f t="shared" si="0"/>
        <v>1293.75</v>
      </c>
      <c r="N6" s="6"/>
    </row>
    <row r="7" spans="1:16" x14ac:dyDescent="0.2">
      <c r="A7" s="1">
        <f t="shared" ref="A7:A12" si="1">$A$4</f>
        <v>2</v>
      </c>
      <c r="B7" s="1">
        <f t="shared" ref="B7:B12" si="2">$B$4</f>
        <v>1</v>
      </c>
      <c r="C7" s="1">
        <f t="shared" ref="C7:C12" si="3">PI()*2*B7</f>
        <v>6.2831853071795862</v>
      </c>
      <c r="D7" s="1">
        <f t="shared" ref="D7:D12" si="4">C7/12</f>
        <v>0.52359877559829882</v>
      </c>
      <c r="E7" s="1">
        <v>1250</v>
      </c>
      <c r="F7" s="1">
        <f t="shared" ref="F7:F12" si="5">E7*D7</f>
        <v>654.49846949787354</v>
      </c>
      <c r="G7" s="1">
        <f t="shared" ref="G7:G12" si="6">F7*60</f>
        <v>39269.908169872411</v>
      </c>
      <c r="H7" s="1">
        <f t="shared" ref="H7:H12" si="7">G7/5280</f>
        <v>7.4374826079303809</v>
      </c>
      <c r="J7" s="5">
        <v>1725</v>
      </c>
      <c r="K7" s="5">
        <v>1.5</v>
      </c>
      <c r="L7" s="5">
        <v>3.625</v>
      </c>
      <c r="M7" s="5">
        <f t="shared" si="0"/>
        <v>713.79310344827582</v>
      </c>
      <c r="N7" s="6"/>
    </row>
    <row r="8" spans="1:16" x14ac:dyDescent="0.2">
      <c r="A8" s="1">
        <f t="shared" si="1"/>
        <v>2</v>
      </c>
      <c r="B8" s="1">
        <f t="shared" si="2"/>
        <v>1</v>
      </c>
      <c r="C8" s="1">
        <f t="shared" si="3"/>
        <v>6.2831853071795862</v>
      </c>
      <c r="D8" s="1">
        <f t="shared" si="4"/>
        <v>0.52359877559829882</v>
      </c>
      <c r="E8" s="1">
        <v>1500</v>
      </c>
      <c r="F8" s="1">
        <f t="shared" si="5"/>
        <v>785.39816339744823</v>
      </c>
      <c r="G8" s="1">
        <f t="shared" si="6"/>
        <v>47123.889803846891</v>
      </c>
      <c r="H8" s="1">
        <f t="shared" si="7"/>
        <v>8.9249791295164567</v>
      </c>
      <c r="J8" s="6"/>
      <c r="K8" s="6"/>
      <c r="L8" s="6"/>
      <c r="M8" s="6"/>
      <c r="N8" s="6"/>
    </row>
    <row r="9" spans="1:16" x14ac:dyDescent="0.2">
      <c r="A9" s="1">
        <f t="shared" si="1"/>
        <v>2</v>
      </c>
      <c r="B9" s="1">
        <f t="shared" si="2"/>
        <v>1</v>
      </c>
      <c r="C9" s="1">
        <f t="shared" si="3"/>
        <v>6.2831853071795862</v>
      </c>
      <c r="D9" s="1">
        <f t="shared" si="4"/>
        <v>0.52359877559829882</v>
      </c>
      <c r="E9" s="1">
        <v>1750</v>
      </c>
      <c r="F9" s="1">
        <f t="shared" si="5"/>
        <v>916.29785729702292</v>
      </c>
      <c r="G9" s="1">
        <f t="shared" si="6"/>
        <v>54977.871437821377</v>
      </c>
      <c r="H9" s="1">
        <f t="shared" si="7"/>
        <v>10.412475651102534</v>
      </c>
      <c r="J9" s="6"/>
      <c r="K9" s="6"/>
      <c r="L9" s="6"/>
      <c r="M9" s="6"/>
      <c r="N9" s="6"/>
    </row>
    <row r="10" spans="1:16" x14ac:dyDescent="0.2">
      <c r="A10" s="1">
        <f t="shared" si="1"/>
        <v>2</v>
      </c>
      <c r="B10" s="1">
        <f t="shared" si="2"/>
        <v>1</v>
      </c>
      <c r="C10" s="1">
        <f t="shared" si="3"/>
        <v>6.2831853071795862</v>
      </c>
      <c r="D10" s="1">
        <f t="shared" si="4"/>
        <v>0.52359877559829882</v>
      </c>
      <c r="E10" s="1">
        <v>2000</v>
      </c>
      <c r="F10" s="1">
        <f t="shared" si="5"/>
        <v>1047.1975511965977</v>
      </c>
      <c r="G10" s="1">
        <f t="shared" si="6"/>
        <v>62831.853071795864</v>
      </c>
      <c r="H10" s="1">
        <f t="shared" si="7"/>
        <v>11.89997217268861</v>
      </c>
      <c r="J10" s="5" t="s">
        <v>19</v>
      </c>
      <c r="K10" s="5"/>
      <c r="L10" s="5"/>
      <c r="M10" s="5"/>
      <c r="N10" s="5"/>
      <c r="O10" s="1"/>
      <c r="P10" s="1"/>
    </row>
    <row r="11" spans="1:16" x14ac:dyDescent="0.2">
      <c r="A11" s="1">
        <f t="shared" si="1"/>
        <v>2</v>
      </c>
      <c r="B11" s="1">
        <f t="shared" si="2"/>
        <v>1</v>
      </c>
      <c r="C11" s="1">
        <f t="shared" si="3"/>
        <v>6.2831853071795862</v>
      </c>
      <c r="D11" s="1">
        <f t="shared" si="4"/>
        <v>0.52359877559829882</v>
      </c>
      <c r="E11" s="1">
        <v>2250</v>
      </c>
      <c r="F11" s="1">
        <f t="shared" si="5"/>
        <v>1178.0972450961724</v>
      </c>
      <c r="G11" s="1">
        <f t="shared" si="6"/>
        <v>70685.83470577035</v>
      </c>
      <c r="H11" s="1">
        <f t="shared" si="7"/>
        <v>13.387468694274688</v>
      </c>
      <c r="J11" s="5" t="s">
        <v>10</v>
      </c>
      <c r="K11" s="5" t="s">
        <v>11</v>
      </c>
      <c r="L11" s="5" t="s">
        <v>20</v>
      </c>
      <c r="M11" s="5" t="s">
        <v>13</v>
      </c>
      <c r="N11" s="1" t="s">
        <v>18</v>
      </c>
      <c r="O11" s="1" t="s">
        <v>2</v>
      </c>
      <c r="P11" s="5" t="s">
        <v>14</v>
      </c>
    </row>
    <row r="12" spans="1:16" x14ac:dyDescent="0.2">
      <c r="A12" s="1">
        <f t="shared" si="1"/>
        <v>2</v>
      </c>
      <c r="B12" s="1">
        <f t="shared" si="2"/>
        <v>1</v>
      </c>
      <c r="C12" s="1">
        <f t="shared" si="3"/>
        <v>6.2831853071795862</v>
      </c>
      <c r="D12" s="1">
        <f t="shared" si="4"/>
        <v>0.52359877559829882</v>
      </c>
      <c r="E12" s="1">
        <v>2500</v>
      </c>
      <c r="F12" s="1">
        <f t="shared" si="5"/>
        <v>1308.9969389957471</v>
      </c>
      <c r="G12" s="1">
        <f t="shared" si="6"/>
        <v>78539.816339744822</v>
      </c>
      <c r="H12" s="1">
        <f t="shared" si="7"/>
        <v>14.874965215860762</v>
      </c>
      <c r="J12" s="5">
        <v>1720</v>
      </c>
      <c r="K12" s="5">
        <v>2.625</v>
      </c>
      <c r="L12" s="5">
        <v>4.75</v>
      </c>
      <c r="M12" s="5">
        <f>J12*K12/L12</f>
        <v>950.52631578947364</v>
      </c>
      <c r="N12" s="1">
        <v>14</v>
      </c>
      <c r="O12" s="1">
        <f>(PI()*2*(N12/2))/12</f>
        <v>3.6651914291880918</v>
      </c>
      <c r="P12" s="5">
        <f>O12*M12</f>
        <v>3483.8609058493125</v>
      </c>
    </row>
    <row r="13" spans="1:16" x14ac:dyDescent="0.2">
      <c r="A13" s="1"/>
      <c r="B13" s="1"/>
      <c r="C13" s="1"/>
      <c r="D13" s="1"/>
      <c r="E13" s="1"/>
      <c r="F13" s="1"/>
      <c r="G13" s="1"/>
      <c r="H13" s="1"/>
      <c r="J13" s="6"/>
      <c r="K13" s="6"/>
      <c r="L13" s="6"/>
      <c r="M13" s="6"/>
      <c r="N13" s="6"/>
    </row>
    <row r="14" spans="1:16" x14ac:dyDescent="0.2">
      <c r="A14" s="1" t="s">
        <v>8</v>
      </c>
      <c r="B14" s="1"/>
      <c r="C14" s="1"/>
      <c r="D14" s="1"/>
      <c r="E14" s="1"/>
      <c r="F14" s="1"/>
      <c r="G14" s="1"/>
      <c r="H14" s="1"/>
      <c r="J14" s="6"/>
      <c r="K14" s="6"/>
      <c r="L14" s="6"/>
      <c r="M14" s="6"/>
      <c r="N14" s="6"/>
    </row>
    <row r="15" spans="1:16" x14ac:dyDescent="0.2">
      <c r="A15" s="3" t="s">
        <v>5</v>
      </c>
      <c r="B15" s="3" t="s">
        <v>6</v>
      </c>
      <c r="C15" s="3" t="s">
        <v>7</v>
      </c>
      <c r="D15" s="3" t="s">
        <v>2</v>
      </c>
      <c r="E15" s="3" t="s">
        <v>1</v>
      </c>
      <c r="F15" s="3" t="s">
        <v>0</v>
      </c>
      <c r="G15" s="3" t="s">
        <v>4</v>
      </c>
      <c r="H15" s="3" t="s">
        <v>3</v>
      </c>
      <c r="J15" s="2" t="s">
        <v>21</v>
      </c>
    </row>
    <row r="16" spans="1:16" x14ac:dyDescent="0.2">
      <c r="A16" s="1">
        <v>2</v>
      </c>
      <c r="B16" s="1">
        <f>A16*0.5</f>
        <v>1</v>
      </c>
      <c r="C16" s="1"/>
      <c r="D16" s="1"/>
      <c r="E16" s="1">
        <v>1000</v>
      </c>
      <c r="F16" s="1"/>
      <c r="G16" s="1"/>
      <c r="H16" s="1"/>
      <c r="K16" s="2" t="s">
        <v>23</v>
      </c>
      <c r="L16" s="2" t="s">
        <v>24</v>
      </c>
    </row>
    <row r="17" spans="1:12" x14ac:dyDescent="0.2">
      <c r="A17" s="1"/>
      <c r="B17" s="1"/>
      <c r="C17" s="1"/>
      <c r="D17" s="1"/>
      <c r="E17" s="1"/>
      <c r="F17" s="1"/>
      <c r="G17" s="1"/>
      <c r="H17" s="1"/>
      <c r="J17" s="2" t="s">
        <v>1</v>
      </c>
      <c r="K17" s="2" t="s">
        <v>22</v>
      </c>
    </row>
    <row r="18" spans="1:12" x14ac:dyDescent="0.2">
      <c r="A18" s="1">
        <f>$A$4</f>
        <v>2</v>
      </c>
      <c r="B18" s="1">
        <f>0.5*A18</f>
        <v>1</v>
      </c>
      <c r="C18" s="1">
        <f>PI()*2*B18</f>
        <v>6.2831853071795862</v>
      </c>
      <c r="D18" s="1">
        <f>C18/12</f>
        <v>0.52359877559829882</v>
      </c>
      <c r="E18" s="1">
        <f>$E$16</f>
        <v>1000</v>
      </c>
      <c r="F18" s="1">
        <f>E18*D18</f>
        <v>523.59877559829886</v>
      </c>
      <c r="G18" s="1">
        <f>F18*60</f>
        <v>31415.926535897932</v>
      </c>
      <c r="H18" s="1">
        <f>G18/5280</f>
        <v>5.949986086344305</v>
      </c>
      <c r="J18" s="2" t="s">
        <v>25</v>
      </c>
    </row>
    <row r="19" spans="1:12" x14ac:dyDescent="0.2">
      <c r="A19" s="1">
        <v>3</v>
      </c>
      <c r="B19" s="1">
        <f t="shared" ref="B19:B28" si="8">0.5*A19</f>
        <v>1.5</v>
      </c>
      <c r="C19" s="1">
        <f t="shared" ref="C19:C28" si="9">PI()*2*B19</f>
        <v>9.4247779607693793</v>
      </c>
      <c r="D19" s="1">
        <f t="shared" ref="D19:D28" si="10">C19/12</f>
        <v>0.78539816339744828</v>
      </c>
      <c r="E19" s="1">
        <f t="shared" ref="E19:E28" si="11">$E$16</f>
        <v>1000</v>
      </c>
      <c r="F19" s="1">
        <f t="shared" ref="F19:F24" si="12">E19*D19</f>
        <v>785.39816339744823</v>
      </c>
      <c r="G19" s="1">
        <f t="shared" ref="G19:G28" si="13">F19*60</f>
        <v>47123.889803846891</v>
      </c>
      <c r="H19" s="1">
        <f t="shared" ref="H19:H28" si="14">G19/5280</f>
        <v>8.9249791295164567</v>
      </c>
      <c r="J19" s="2">
        <v>2000</v>
      </c>
      <c r="K19" s="2">
        <v>3</v>
      </c>
      <c r="L19" s="2">
        <f>J19*K19</f>
        <v>6000</v>
      </c>
    </row>
    <row r="20" spans="1:12" x14ac:dyDescent="0.2">
      <c r="A20" s="1">
        <v>4</v>
      </c>
      <c r="B20" s="1">
        <f t="shared" si="8"/>
        <v>2</v>
      </c>
      <c r="C20" s="1">
        <f t="shared" si="9"/>
        <v>12.566370614359172</v>
      </c>
      <c r="D20" s="1">
        <f t="shared" si="10"/>
        <v>1.0471975511965976</v>
      </c>
      <c r="E20" s="1">
        <f t="shared" si="11"/>
        <v>1000</v>
      </c>
      <c r="F20" s="1">
        <f t="shared" si="12"/>
        <v>1047.1975511965977</v>
      </c>
      <c r="G20" s="1">
        <f t="shared" si="13"/>
        <v>62831.853071795864</v>
      </c>
      <c r="H20" s="1">
        <f t="shared" si="14"/>
        <v>11.89997217268861</v>
      </c>
      <c r="J20" s="2">
        <v>1000</v>
      </c>
      <c r="K20" s="2">
        <v>6</v>
      </c>
      <c r="L20" s="2">
        <f t="shared" ref="L20:L21" si="15">J20*K20</f>
        <v>6000</v>
      </c>
    </row>
    <row r="21" spans="1:12" x14ac:dyDescent="0.2">
      <c r="A21" s="1">
        <v>5</v>
      </c>
      <c r="B21" s="1">
        <f t="shared" si="8"/>
        <v>2.5</v>
      </c>
      <c r="C21" s="1">
        <f t="shared" si="9"/>
        <v>15.707963267948966</v>
      </c>
      <c r="D21" s="1">
        <f t="shared" si="10"/>
        <v>1.3089969389957472</v>
      </c>
      <c r="E21" s="1">
        <f t="shared" si="11"/>
        <v>1000</v>
      </c>
      <c r="F21" s="1">
        <f t="shared" si="12"/>
        <v>1308.9969389957473</v>
      </c>
      <c r="G21" s="1">
        <f t="shared" si="13"/>
        <v>78539.816339744837</v>
      </c>
      <c r="H21" s="1">
        <f t="shared" si="14"/>
        <v>14.874965215860765</v>
      </c>
      <c r="J21" s="2">
        <v>600</v>
      </c>
      <c r="K21" s="2">
        <v>10</v>
      </c>
      <c r="L21" s="2">
        <f t="shared" si="15"/>
        <v>6000</v>
      </c>
    </row>
    <row r="22" spans="1:12" x14ac:dyDescent="0.2">
      <c r="A22" s="1">
        <v>6</v>
      </c>
      <c r="B22" s="1">
        <f t="shared" si="8"/>
        <v>3</v>
      </c>
      <c r="C22" s="1">
        <f t="shared" si="9"/>
        <v>18.849555921538759</v>
      </c>
      <c r="D22" s="1">
        <f t="shared" si="10"/>
        <v>1.5707963267948966</v>
      </c>
      <c r="E22" s="1">
        <f t="shared" si="11"/>
        <v>1000</v>
      </c>
      <c r="F22" s="1">
        <f t="shared" si="12"/>
        <v>1570.7963267948965</v>
      </c>
      <c r="G22" s="1">
        <f t="shared" si="13"/>
        <v>94247.779607693781</v>
      </c>
      <c r="H22" s="1">
        <f t="shared" si="14"/>
        <v>17.849958259032913</v>
      </c>
    </row>
    <row r="23" spans="1:12" x14ac:dyDescent="0.2">
      <c r="A23" s="1">
        <v>7</v>
      </c>
      <c r="B23" s="1">
        <f t="shared" si="8"/>
        <v>3.5</v>
      </c>
      <c r="C23" s="1">
        <f t="shared" si="9"/>
        <v>21.991148575128552</v>
      </c>
      <c r="D23" s="1">
        <f t="shared" si="10"/>
        <v>1.8325957145940459</v>
      </c>
      <c r="E23" s="1">
        <f t="shared" si="11"/>
        <v>1000</v>
      </c>
      <c r="F23" s="1">
        <f t="shared" si="12"/>
        <v>1832.5957145940458</v>
      </c>
      <c r="G23" s="1">
        <f t="shared" si="13"/>
        <v>109955.74287564275</v>
      </c>
      <c r="H23" s="1">
        <f t="shared" si="14"/>
        <v>20.824951302205069</v>
      </c>
    </row>
    <row r="24" spans="1:12" x14ac:dyDescent="0.2">
      <c r="A24" s="1">
        <v>8</v>
      </c>
      <c r="B24" s="1">
        <f t="shared" si="8"/>
        <v>4</v>
      </c>
      <c r="C24" s="1">
        <f t="shared" si="9"/>
        <v>25.132741228718345</v>
      </c>
      <c r="D24" s="1">
        <f t="shared" si="10"/>
        <v>2.0943951023931953</v>
      </c>
      <c r="E24" s="1">
        <f t="shared" si="11"/>
        <v>1000</v>
      </c>
      <c r="F24" s="1">
        <f t="shared" si="12"/>
        <v>2094.3951023931954</v>
      </c>
      <c r="G24" s="1">
        <f t="shared" si="13"/>
        <v>125663.70614359173</v>
      </c>
      <c r="H24" s="1">
        <f t="shared" si="14"/>
        <v>23.79994434537722</v>
      </c>
      <c r="J24" s="2" t="s">
        <v>26</v>
      </c>
    </row>
    <row r="25" spans="1:12" x14ac:dyDescent="0.2">
      <c r="A25" s="1">
        <v>9</v>
      </c>
      <c r="B25" s="1">
        <f t="shared" si="8"/>
        <v>4.5</v>
      </c>
      <c r="C25" s="1">
        <f t="shared" si="9"/>
        <v>28.274333882308138</v>
      </c>
      <c r="D25" s="1">
        <f t="shared" si="10"/>
        <v>2.3561944901923448</v>
      </c>
      <c r="E25" s="1">
        <f t="shared" si="11"/>
        <v>1000</v>
      </c>
      <c r="F25" s="1">
        <f t="shared" ref="F25:F28" si="16">E25*D25</f>
        <v>2356.1944901923448</v>
      </c>
      <c r="G25" s="1">
        <f t="shared" si="13"/>
        <v>141371.6694115407</v>
      </c>
      <c r="H25" s="1">
        <f t="shared" si="14"/>
        <v>26.774937388549375</v>
      </c>
      <c r="J25" s="2">
        <v>3000</v>
      </c>
      <c r="K25" s="2">
        <v>3</v>
      </c>
      <c r="L25" s="2">
        <f t="shared" ref="L25:L27" si="17">J25*K25</f>
        <v>9000</v>
      </c>
    </row>
    <row r="26" spans="1:12" x14ac:dyDescent="0.2">
      <c r="A26" s="1">
        <v>10</v>
      </c>
      <c r="B26" s="1">
        <f t="shared" si="8"/>
        <v>5</v>
      </c>
      <c r="C26" s="1">
        <f t="shared" si="9"/>
        <v>31.415926535897931</v>
      </c>
      <c r="D26" s="1">
        <f t="shared" si="10"/>
        <v>2.6179938779914944</v>
      </c>
      <c r="E26" s="1">
        <f t="shared" si="11"/>
        <v>1000</v>
      </c>
      <c r="F26" s="1">
        <f t="shared" si="16"/>
        <v>2617.9938779914946</v>
      </c>
      <c r="G26" s="1">
        <f t="shared" si="13"/>
        <v>157079.63267948967</v>
      </c>
      <c r="H26" s="1">
        <f t="shared" si="14"/>
        <v>29.749930431721531</v>
      </c>
      <c r="J26" s="2">
        <v>1500</v>
      </c>
      <c r="K26" s="2">
        <v>6</v>
      </c>
      <c r="L26" s="2">
        <f t="shared" si="17"/>
        <v>9000</v>
      </c>
    </row>
    <row r="27" spans="1:12" x14ac:dyDescent="0.2">
      <c r="A27" s="1">
        <v>11</v>
      </c>
      <c r="B27" s="1">
        <f t="shared" si="8"/>
        <v>5.5</v>
      </c>
      <c r="C27" s="1">
        <f t="shared" si="9"/>
        <v>34.557519189487721</v>
      </c>
      <c r="D27" s="1">
        <f t="shared" si="10"/>
        <v>2.8797932657906435</v>
      </c>
      <c r="E27" s="1">
        <f t="shared" si="11"/>
        <v>1000</v>
      </c>
      <c r="F27" s="1">
        <f t="shared" si="16"/>
        <v>2879.7932657906435</v>
      </c>
      <c r="G27" s="1">
        <f t="shared" si="13"/>
        <v>172787.59594743862</v>
      </c>
      <c r="H27" s="1">
        <f t="shared" si="14"/>
        <v>32.724923474893679</v>
      </c>
      <c r="J27" s="2">
        <v>900</v>
      </c>
      <c r="K27" s="2">
        <v>10</v>
      </c>
      <c r="L27" s="2">
        <f t="shared" si="17"/>
        <v>9000</v>
      </c>
    </row>
    <row r="28" spans="1:12" x14ac:dyDescent="0.2">
      <c r="A28" s="1">
        <v>12</v>
      </c>
      <c r="B28" s="1">
        <f t="shared" si="8"/>
        <v>6</v>
      </c>
      <c r="C28" s="1">
        <f t="shared" si="9"/>
        <v>37.699111843077517</v>
      </c>
      <c r="D28" s="1">
        <f t="shared" si="10"/>
        <v>3.1415926535897931</v>
      </c>
      <c r="E28" s="1">
        <f t="shared" si="11"/>
        <v>1000</v>
      </c>
      <c r="F28" s="1">
        <f t="shared" si="16"/>
        <v>3141.5926535897929</v>
      </c>
      <c r="G28" s="1">
        <f t="shared" si="13"/>
        <v>188495.55921538756</v>
      </c>
      <c r="H28" s="1">
        <f t="shared" si="14"/>
        <v>35.699916518065827</v>
      </c>
    </row>
    <row r="32" spans="1:12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7"/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7"/>
      <c r="B39" s="7"/>
      <c r="C39" s="7"/>
      <c r="D39" s="7"/>
      <c r="E39" s="7"/>
    </row>
    <row r="40" spans="1:5" x14ac:dyDescent="0.2">
      <c r="A40" s="7"/>
      <c r="B40" s="7"/>
      <c r="C40" s="7"/>
      <c r="D40" s="7"/>
      <c r="E40" s="7"/>
    </row>
    <row r="41" spans="1:5" x14ac:dyDescent="0.2">
      <c r="A41" s="7"/>
      <c r="B41" s="7"/>
      <c r="C41" s="7"/>
      <c r="D41" s="7"/>
      <c r="E41" s="7"/>
    </row>
    <row r="42" spans="1:5" x14ac:dyDescent="0.2">
      <c r="A42" s="7"/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</sheetData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Willing</dc:creator>
  <cp:lastModifiedBy>Thomas Willing</cp:lastModifiedBy>
  <dcterms:created xsi:type="dcterms:W3CDTF">2018-03-23T19:25:46Z</dcterms:created>
  <dcterms:modified xsi:type="dcterms:W3CDTF">2018-03-24T19:20:12Z</dcterms:modified>
</cp:coreProperties>
</file>